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kh\Dropbox\Creekside Files\Finances\"/>
    </mc:Choice>
  </mc:AlternateContent>
  <bookViews>
    <workbookView xWindow="0" yWindow="0" windowWidth="23040" windowHeight="9192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1" i="1" l="1"/>
  <c r="L10" i="1"/>
  <c r="K9" i="1"/>
  <c r="M14" i="1" s="1"/>
  <c r="M15" i="1" s="1"/>
  <c r="B42" i="1"/>
  <c r="B40" i="1"/>
  <c r="B25" i="1"/>
  <c r="B27" i="1"/>
  <c r="B18" i="1"/>
  <c r="E18" i="1" s="1"/>
  <c r="E20" i="1" s="1"/>
  <c r="B13" i="1"/>
  <c r="B44" i="1" l="1"/>
  <c r="B48" i="1" s="1"/>
  <c r="E48" i="1" s="1"/>
  <c r="E50" i="1" s="1"/>
  <c r="B29" i="1"/>
  <c r="B33" i="1" l="1"/>
  <c r="E33" i="1" s="1"/>
  <c r="E35" i="1" s="1"/>
</calcChain>
</file>

<file path=xl/sharedStrings.xml><?xml version="1.0" encoding="utf-8"?>
<sst xmlns="http://schemas.openxmlformats.org/spreadsheetml/2006/main" count="39" uniqueCount="24">
  <si>
    <t>Budgeting/Spending Plan</t>
  </si>
  <si>
    <t>RESERVES</t>
  </si>
  <si>
    <t>Starting Balance</t>
  </si>
  <si>
    <t>Budget</t>
  </si>
  <si>
    <t>Projected Income from Previous Year</t>
  </si>
  <si>
    <t>Projected Shortfall</t>
  </si>
  <si>
    <t>Manangement of Shortfall</t>
  </si>
  <si>
    <t>Increase in Giving from Creeksiders</t>
  </si>
  <si>
    <t>Use of Payroll Protection Money</t>
  </si>
  <si>
    <t>Withdrawl from Reserves</t>
  </si>
  <si>
    <t>Withrawl from Reserves</t>
  </si>
  <si>
    <t xml:space="preserve">New Balance of Reserves </t>
  </si>
  <si>
    <t>2022-2023</t>
  </si>
  <si>
    <t>Budget (assumes 1.5% increase)</t>
  </si>
  <si>
    <t>2023-2024</t>
  </si>
  <si>
    <t>3-YEAR BUDGETING/RESERVES PLAN</t>
  </si>
  <si>
    <t>Example of how 50 givers working together could make a big difference:</t>
  </si>
  <si>
    <t># of Givers =</t>
  </si>
  <si>
    <t>MONTHLY Giving</t>
  </si>
  <si>
    <t>INCREASE Amount</t>
  </si>
  <si>
    <t>Monthly Increase =</t>
  </si>
  <si>
    <t>Annual Increase =</t>
  </si>
  <si>
    <r>
      <t xml:space="preserve">If 50 Creekside families/individuals </t>
    </r>
    <r>
      <rPr>
        <u/>
        <sz val="10"/>
        <color theme="1"/>
        <rFont val="Calibri"/>
        <family val="2"/>
        <scheme val="minor"/>
      </rPr>
      <t>averaged</t>
    </r>
    <r>
      <rPr>
        <sz val="10"/>
        <color theme="1"/>
        <rFont val="Calibri"/>
        <family val="2"/>
        <scheme val="minor"/>
      </rPr>
      <t xml:space="preserve"> increasing their monthly giving by $80 per month, this would raise our giving level by $4,000 per month/$48,000 per year</t>
    </r>
  </si>
  <si>
    <t>2021-2022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</si>
</sst>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166" formatCode="_(&quot;$&quot;* #,##0_);_(&quot;$&quot;* \(#,##0\);_(&quot;$&quot;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20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4">
    <xf numFmtId="0" fontId="0" fillId="0" borderId="0" xfId="0"/>
    <xf numFmtId="166" fontId="0" fillId="0" borderId="0" xfId="1" applyNumberFormat="1" applyFont="1"/>
    <xf numFmtId="8" fontId="0" fillId="0" borderId="0" xfId="0" applyNumberFormat="1"/>
    <xf numFmtId="0" fontId="0" fillId="0" borderId="2" xfId="0" applyBorder="1"/>
    <xf numFmtId="0" fontId="0" fillId="0" borderId="4" xfId="0" applyBorder="1"/>
    <xf numFmtId="0" fontId="0" fillId="0" borderId="0" xfId="0" applyBorder="1"/>
    <xf numFmtId="0" fontId="0" fillId="0" borderId="6" xfId="0" applyBorder="1"/>
    <xf numFmtId="0" fontId="0" fillId="0" borderId="7" xfId="0" applyBorder="1"/>
    <xf numFmtId="0" fontId="6" fillId="0" borderId="0" xfId="0" applyFont="1" applyAlignment="1">
      <alignment horizontal="center"/>
    </xf>
    <xf numFmtId="0" fontId="2" fillId="2" borderId="0" xfId="0" applyFont="1" applyFill="1"/>
    <xf numFmtId="166" fontId="0" fillId="2" borderId="0" xfId="1" applyNumberFormat="1" applyFont="1" applyFill="1"/>
    <xf numFmtId="0" fontId="0" fillId="2" borderId="0" xfId="0" applyFill="1"/>
    <xf numFmtId="0" fontId="5" fillId="2" borderId="1" xfId="0" applyFont="1" applyFill="1" applyBorder="1"/>
    <xf numFmtId="166" fontId="0" fillId="2" borderId="2" xfId="1" applyNumberFormat="1" applyFont="1" applyFill="1" applyBorder="1"/>
    <xf numFmtId="0" fontId="0" fillId="2" borderId="4" xfId="0" applyFill="1" applyBorder="1"/>
    <xf numFmtId="166" fontId="0" fillId="2" borderId="0" xfId="1" applyNumberFormat="1" applyFont="1" applyFill="1" applyBorder="1"/>
    <xf numFmtId="0" fontId="2" fillId="2" borderId="4" xfId="0" applyFont="1" applyFill="1" applyBorder="1"/>
    <xf numFmtId="166" fontId="2" fillId="2" borderId="0" xfId="1" applyNumberFormat="1" applyFont="1" applyFill="1" applyBorder="1"/>
    <xf numFmtId="0" fontId="4" fillId="2" borderId="4" xfId="0" applyFont="1" applyFill="1" applyBorder="1"/>
    <xf numFmtId="166" fontId="4" fillId="2" borderId="0" xfId="1" applyNumberFormat="1" applyFont="1" applyFill="1" applyBorder="1"/>
    <xf numFmtId="0" fontId="3" fillId="2" borderId="4" xfId="0" applyFont="1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0" fillId="2" borderId="6" xfId="0" applyFill="1" applyBorder="1"/>
    <xf numFmtId="166" fontId="0" fillId="2" borderId="7" xfId="1" applyNumberFormat="1" applyFont="1" applyFill="1" applyBorder="1"/>
    <xf numFmtId="0" fontId="2" fillId="3" borderId="0" xfId="0" applyFont="1" applyFill="1"/>
    <xf numFmtId="0" fontId="0" fillId="3" borderId="0" xfId="0" applyFill="1"/>
    <xf numFmtId="8" fontId="0" fillId="3" borderId="0" xfId="0" applyNumberFormat="1" applyFill="1"/>
    <xf numFmtId="0" fontId="0" fillId="3" borderId="2" xfId="0" applyFill="1" applyBorder="1"/>
    <xf numFmtId="8" fontId="0" fillId="3" borderId="3" xfId="0" applyNumberFormat="1" applyFill="1" applyBorder="1"/>
    <xf numFmtId="0" fontId="0" fillId="3" borderId="0" xfId="0" applyFill="1" applyBorder="1"/>
    <xf numFmtId="8" fontId="0" fillId="3" borderId="5" xfId="0" applyNumberFormat="1" applyFill="1" applyBorder="1"/>
    <xf numFmtId="0" fontId="0" fillId="3" borderId="0" xfId="0" applyFill="1" applyBorder="1" applyAlignment="1">
      <alignment horizontal="right"/>
    </xf>
    <xf numFmtId="0" fontId="0" fillId="3" borderId="7" xfId="0" applyFill="1" applyBorder="1"/>
    <xf numFmtId="8" fontId="0" fillId="3" borderId="8" xfId="0" applyNumberFormat="1" applyFill="1" applyBorder="1"/>
    <xf numFmtId="8" fontId="2" fillId="3" borderId="0" xfId="0" applyNumberFormat="1" applyFont="1" applyFill="1"/>
    <xf numFmtId="0" fontId="7" fillId="0" borderId="9" xfId="0" applyFont="1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7" fillId="0" borderId="4" xfId="0" applyFont="1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9" fillId="0" borderId="4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0" fontId="0" fillId="0" borderId="5" xfId="0" applyBorder="1"/>
    <xf numFmtId="6" fontId="2" fillId="0" borderId="0" xfId="0" applyNumberFormat="1" applyFont="1" applyBorder="1" applyAlignment="1">
      <alignment horizontal="center"/>
    </xf>
    <xf numFmtId="6" fontId="2" fillId="0" borderId="0" xfId="0" applyNumberFormat="1" applyFont="1" applyBorder="1"/>
    <xf numFmtId="0" fontId="2" fillId="0" borderId="0" xfId="0" applyFont="1" applyBorder="1" applyAlignment="1">
      <alignment horizontal="right"/>
    </xf>
    <xf numFmtId="0" fontId="2" fillId="0" borderId="7" xfId="0" applyFont="1" applyBorder="1"/>
    <xf numFmtId="0" fontId="2" fillId="0" borderId="7" xfId="0" applyFont="1" applyBorder="1" applyAlignment="1">
      <alignment horizontal="right"/>
    </xf>
    <xf numFmtId="6" fontId="2" fillId="0" borderId="7" xfId="0" applyNumberFormat="1" applyFont="1" applyBorder="1"/>
    <xf numFmtId="0" fontId="0" fillId="0" borderId="8" xfId="0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0"/>
  <sheetViews>
    <sheetView tabSelected="1" topLeftCell="A17" workbookViewId="0">
      <selection activeCell="J18" sqref="J18"/>
    </sheetView>
  </sheetViews>
  <sheetFormatPr defaultRowHeight="14.4" x14ac:dyDescent="0.3"/>
  <cols>
    <col min="1" max="1" width="35.21875" customWidth="1"/>
    <col min="2" max="2" width="12.21875" style="1" customWidth="1"/>
    <col min="4" max="4" width="26.6640625" customWidth="1"/>
    <col min="5" max="5" width="11.5546875" style="2" bestFit="1" customWidth="1"/>
  </cols>
  <sheetData>
    <row r="1" spans="1:15" ht="15" thickBot="1" x14ac:dyDescent="0.35"/>
    <row r="2" spans="1:15" ht="35.4" customHeight="1" x14ac:dyDescent="0.55000000000000004">
      <c r="A2" s="8" t="s">
        <v>15</v>
      </c>
      <c r="B2" s="8"/>
      <c r="C2" s="8"/>
      <c r="D2" s="8"/>
      <c r="E2" s="8"/>
      <c r="H2" s="35" t="s">
        <v>22</v>
      </c>
      <c r="I2" s="36"/>
      <c r="J2" s="36"/>
      <c r="K2" s="36"/>
      <c r="L2" s="36"/>
      <c r="M2" s="36"/>
      <c r="N2" s="36"/>
      <c r="O2" s="37"/>
    </row>
    <row r="3" spans="1:15" x14ac:dyDescent="0.3">
      <c r="H3" s="38"/>
      <c r="I3" s="39"/>
      <c r="J3" s="39"/>
      <c r="K3" s="39"/>
      <c r="L3" s="39"/>
      <c r="M3" s="39"/>
      <c r="N3" s="39"/>
      <c r="O3" s="40"/>
    </row>
    <row r="4" spans="1:15" x14ac:dyDescent="0.3">
      <c r="A4" s="9" t="s">
        <v>0</v>
      </c>
      <c r="B4" s="10"/>
      <c r="D4" s="24" t="s">
        <v>1</v>
      </c>
      <c r="E4" s="26"/>
      <c r="H4" s="41" t="s">
        <v>16</v>
      </c>
      <c r="I4" s="42"/>
      <c r="J4" s="42"/>
      <c r="K4" s="42"/>
      <c r="L4" s="42"/>
      <c r="M4" s="42"/>
      <c r="N4" s="42"/>
      <c r="O4" s="43"/>
    </row>
    <row r="5" spans="1:15" x14ac:dyDescent="0.3">
      <c r="A5" s="11"/>
      <c r="B5" s="10"/>
      <c r="D5" s="24" t="s">
        <v>2</v>
      </c>
      <c r="E5" s="34">
        <v>248698</v>
      </c>
      <c r="H5" s="4"/>
      <c r="I5" s="44" t="s">
        <v>17</v>
      </c>
      <c r="J5" s="44"/>
      <c r="K5" s="45">
        <v>25</v>
      </c>
      <c r="L5" s="45">
        <v>20</v>
      </c>
      <c r="M5" s="45">
        <v>5</v>
      </c>
      <c r="N5" s="45"/>
      <c r="O5" s="46"/>
    </row>
    <row r="6" spans="1:15" ht="15" thickBot="1" x14ac:dyDescent="0.35">
      <c r="A6" s="11"/>
      <c r="B6" s="10"/>
      <c r="D6" s="25"/>
      <c r="E6" s="26"/>
      <c r="H6" s="4"/>
      <c r="I6" s="45"/>
      <c r="J6" s="5"/>
      <c r="K6" s="45"/>
      <c r="L6" s="45"/>
      <c r="M6" s="45"/>
      <c r="N6" s="45"/>
      <c r="O6" s="46"/>
    </row>
    <row r="7" spans="1:15" ht="25.8" x14ac:dyDescent="0.5">
      <c r="A7" s="12" t="s">
        <v>23</v>
      </c>
      <c r="B7" s="13"/>
      <c r="C7" s="3"/>
      <c r="D7" s="27"/>
      <c r="E7" s="28"/>
      <c r="H7" s="4"/>
      <c r="I7" s="44" t="s">
        <v>18</v>
      </c>
      <c r="J7" s="44"/>
      <c r="K7" s="45"/>
      <c r="L7" s="45"/>
      <c r="M7" s="45"/>
      <c r="N7" s="45"/>
      <c r="O7" s="46"/>
    </row>
    <row r="8" spans="1:15" x14ac:dyDescent="0.3">
      <c r="A8" s="14"/>
      <c r="B8" s="15"/>
      <c r="C8" s="5"/>
      <c r="D8" s="29"/>
      <c r="E8" s="30"/>
      <c r="H8" s="4"/>
      <c r="I8" s="44" t="s">
        <v>19</v>
      </c>
      <c r="J8" s="44"/>
      <c r="K8" s="45"/>
      <c r="L8" s="45"/>
      <c r="M8" s="45"/>
      <c r="N8" s="45"/>
      <c r="O8" s="46"/>
    </row>
    <row r="9" spans="1:15" x14ac:dyDescent="0.3">
      <c r="A9" s="16" t="s">
        <v>3</v>
      </c>
      <c r="B9" s="17">
        <v>471571</v>
      </c>
      <c r="C9" s="5"/>
      <c r="D9" s="29"/>
      <c r="E9" s="30"/>
      <c r="H9" s="4"/>
      <c r="I9" s="47">
        <v>50</v>
      </c>
      <c r="J9" s="47"/>
      <c r="K9" s="48">
        <f>K5*I9</f>
        <v>1250</v>
      </c>
      <c r="L9" s="45"/>
      <c r="M9" s="45"/>
      <c r="N9" s="45"/>
      <c r="O9" s="46"/>
    </row>
    <row r="10" spans="1:15" x14ac:dyDescent="0.3">
      <c r="A10" s="14"/>
      <c r="B10" s="15"/>
      <c r="C10" s="5"/>
      <c r="D10" s="29"/>
      <c r="E10" s="30"/>
      <c r="H10" s="4"/>
      <c r="I10" s="47">
        <v>100</v>
      </c>
      <c r="J10" s="47"/>
      <c r="K10" s="45"/>
      <c r="L10" s="48">
        <f>L5*I10</f>
        <v>2000</v>
      </c>
      <c r="M10" s="45"/>
      <c r="N10" s="45"/>
      <c r="O10" s="46"/>
    </row>
    <row r="11" spans="1:15" x14ac:dyDescent="0.3">
      <c r="A11" s="14" t="s">
        <v>4</v>
      </c>
      <c r="B11" s="15">
        <v>340000</v>
      </c>
      <c r="C11" s="5"/>
      <c r="D11" s="29"/>
      <c r="E11" s="30"/>
      <c r="H11" s="4"/>
      <c r="I11" s="47">
        <v>150</v>
      </c>
      <c r="J11" s="47"/>
      <c r="K11" s="45"/>
      <c r="L11" s="45"/>
      <c r="M11" s="48">
        <f>M5*I11</f>
        <v>750</v>
      </c>
      <c r="N11" s="45"/>
      <c r="O11" s="46"/>
    </row>
    <row r="12" spans="1:15" x14ac:dyDescent="0.3">
      <c r="A12" s="14"/>
      <c r="B12" s="15"/>
      <c r="C12" s="5"/>
      <c r="D12" s="29"/>
      <c r="E12" s="30"/>
      <c r="H12" s="4"/>
      <c r="I12" s="47"/>
      <c r="J12" s="47"/>
      <c r="K12" s="45"/>
      <c r="L12" s="45"/>
      <c r="M12" s="45"/>
      <c r="N12" s="48"/>
      <c r="O12" s="46"/>
    </row>
    <row r="13" spans="1:15" x14ac:dyDescent="0.3">
      <c r="A13" s="18" t="s">
        <v>5</v>
      </c>
      <c r="B13" s="19">
        <f>B9-B11</f>
        <v>131571</v>
      </c>
      <c r="C13" s="5"/>
      <c r="D13" s="29"/>
      <c r="E13" s="30"/>
      <c r="H13" s="4"/>
      <c r="I13" s="45"/>
      <c r="J13" s="5"/>
      <c r="K13" s="5"/>
      <c r="L13" s="5"/>
      <c r="M13" s="5"/>
      <c r="N13" s="5"/>
      <c r="O13" s="46"/>
    </row>
    <row r="14" spans="1:15" x14ac:dyDescent="0.3">
      <c r="A14" s="14"/>
      <c r="B14" s="15"/>
      <c r="C14" s="5"/>
      <c r="D14" s="29"/>
      <c r="E14" s="30"/>
      <c r="H14" s="4"/>
      <c r="I14" s="45"/>
      <c r="J14" s="5"/>
      <c r="K14" s="49"/>
      <c r="L14" s="49" t="s">
        <v>20</v>
      </c>
      <c r="M14" s="48">
        <f>K9+L10+M11+N12</f>
        <v>4000</v>
      </c>
      <c r="N14" s="5"/>
      <c r="O14" s="46"/>
    </row>
    <row r="15" spans="1:15" ht="15" thickBot="1" x14ac:dyDescent="0.35">
      <c r="A15" s="20" t="s">
        <v>6</v>
      </c>
      <c r="B15" s="15"/>
      <c r="C15" s="5"/>
      <c r="D15" s="29"/>
      <c r="E15" s="30"/>
      <c r="H15" s="6"/>
      <c r="I15" s="50"/>
      <c r="J15" s="7"/>
      <c r="K15" s="51"/>
      <c r="L15" s="51" t="s">
        <v>21</v>
      </c>
      <c r="M15" s="52">
        <f>M14*12</f>
        <v>48000</v>
      </c>
      <c r="N15" s="7"/>
      <c r="O15" s="53"/>
    </row>
    <row r="16" spans="1:15" x14ac:dyDescent="0.3">
      <c r="A16" s="21" t="s">
        <v>7</v>
      </c>
      <c r="B16" s="15">
        <v>48000</v>
      </c>
      <c r="C16" s="5"/>
      <c r="D16" s="29"/>
      <c r="E16" s="30"/>
    </row>
    <row r="17" spans="1:5" x14ac:dyDescent="0.3">
      <c r="A17" s="21" t="s">
        <v>8</v>
      </c>
      <c r="B17" s="15">
        <v>37872</v>
      </c>
      <c r="C17" s="5"/>
      <c r="D17" s="29"/>
      <c r="E17" s="30"/>
    </row>
    <row r="18" spans="1:5" x14ac:dyDescent="0.3">
      <c r="A18" s="21" t="s">
        <v>9</v>
      </c>
      <c r="B18" s="15">
        <f>B13-B16-B17</f>
        <v>45699</v>
      </c>
      <c r="C18" s="5"/>
      <c r="D18" s="31" t="s">
        <v>10</v>
      </c>
      <c r="E18" s="30">
        <f>-B18</f>
        <v>-45699</v>
      </c>
    </row>
    <row r="19" spans="1:5" x14ac:dyDescent="0.3">
      <c r="A19" s="14"/>
      <c r="B19" s="15"/>
      <c r="C19" s="5"/>
      <c r="D19" s="29"/>
      <c r="E19" s="30"/>
    </row>
    <row r="20" spans="1:5" ht="15" thickBot="1" x14ac:dyDescent="0.35">
      <c r="A20" s="22"/>
      <c r="B20" s="23"/>
      <c r="C20" s="7"/>
      <c r="D20" s="32" t="s">
        <v>11</v>
      </c>
      <c r="E20" s="33">
        <f>E5+E18</f>
        <v>202999</v>
      </c>
    </row>
    <row r="21" spans="1:5" x14ac:dyDescent="0.3">
      <c r="A21" s="11"/>
      <c r="B21" s="10"/>
      <c r="D21" s="25"/>
      <c r="E21" s="26"/>
    </row>
    <row r="22" spans="1:5" ht="15" thickBot="1" x14ac:dyDescent="0.35">
      <c r="A22" s="11"/>
      <c r="B22" s="10"/>
      <c r="D22" s="25"/>
      <c r="E22" s="26"/>
    </row>
    <row r="23" spans="1:5" ht="25.8" x14ac:dyDescent="0.5">
      <c r="A23" s="12" t="s">
        <v>12</v>
      </c>
      <c r="B23" s="13"/>
      <c r="C23" s="3"/>
      <c r="D23" s="27"/>
      <c r="E23" s="28"/>
    </row>
    <row r="24" spans="1:5" x14ac:dyDescent="0.3">
      <c r="A24" s="14"/>
      <c r="B24" s="15"/>
      <c r="C24" s="5"/>
      <c r="D24" s="29"/>
      <c r="E24" s="30"/>
    </row>
    <row r="25" spans="1:5" x14ac:dyDescent="0.3">
      <c r="A25" s="16" t="s">
        <v>13</v>
      </c>
      <c r="B25" s="17">
        <f>B9*1.015</f>
        <v>478644.56499999994</v>
      </c>
      <c r="C25" s="5"/>
      <c r="D25" s="29"/>
      <c r="E25" s="30"/>
    </row>
    <row r="26" spans="1:5" x14ac:dyDescent="0.3">
      <c r="A26" s="14"/>
      <c r="B26" s="15"/>
      <c r="C26" s="5"/>
      <c r="D26" s="29"/>
      <c r="E26" s="30"/>
    </row>
    <row r="27" spans="1:5" x14ac:dyDescent="0.3">
      <c r="A27" s="14" t="s">
        <v>4</v>
      </c>
      <c r="B27" s="15">
        <f>B11+B16</f>
        <v>388000</v>
      </c>
      <c r="C27" s="5"/>
      <c r="D27" s="29"/>
      <c r="E27" s="30"/>
    </row>
    <row r="28" spans="1:5" x14ac:dyDescent="0.3">
      <c r="A28" s="14"/>
      <c r="B28" s="15"/>
      <c r="C28" s="5"/>
      <c r="D28" s="29"/>
      <c r="E28" s="30"/>
    </row>
    <row r="29" spans="1:5" x14ac:dyDescent="0.3">
      <c r="A29" s="18" t="s">
        <v>5</v>
      </c>
      <c r="B29" s="19">
        <f>B25-B27</f>
        <v>90644.564999999944</v>
      </c>
      <c r="C29" s="5"/>
      <c r="D29" s="29"/>
      <c r="E29" s="30"/>
    </row>
    <row r="30" spans="1:5" x14ac:dyDescent="0.3">
      <c r="A30" s="14"/>
      <c r="B30" s="15"/>
      <c r="C30" s="5"/>
      <c r="D30" s="29"/>
      <c r="E30" s="30"/>
    </row>
    <row r="31" spans="1:5" x14ac:dyDescent="0.3">
      <c r="A31" s="20" t="s">
        <v>6</v>
      </c>
      <c r="B31" s="15"/>
      <c r="C31" s="5"/>
      <c r="D31" s="29"/>
      <c r="E31" s="30"/>
    </row>
    <row r="32" spans="1:5" x14ac:dyDescent="0.3">
      <c r="A32" s="21" t="s">
        <v>7</v>
      </c>
      <c r="B32" s="15">
        <v>48000</v>
      </c>
      <c r="C32" s="5"/>
      <c r="D32" s="29"/>
      <c r="E32" s="30"/>
    </row>
    <row r="33" spans="1:5" x14ac:dyDescent="0.3">
      <c r="A33" s="21" t="s">
        <v>9</v>
      </c>
      <c r="B33" s="15">
        <f>B29-B32</f>
        <v>42644.564999999944</v>
      </c>
      <c r="C33" s="5"/>
      <c r="D33" s="31" t="s">
        <v>10</v>
      </c>
      <c r="E33" s="30">
        <f>-B33</f>
        <v>-42644.564999999944</v>
      </c>
    </row>
    <row r="34" spans="1:5" x14ac:dyDescent="0.3">
      <c r="A34" s="14"/>
      <c r="B34" s="15"/>
      <c r="C34" s="5"/>
      <c r="D34" s="29"/>
      <c r="E34" s="30"/>
    </row>
    <row r="35" spans="1:5" ht="15" thickBot="1" x14ac:dyDescent="0.35">
      <c r="A35" s="22"/>
      <c r="B35" s="23"/>
      <c r="C35" s="7"/>
      <c r="D35" s="32" t="s">
        <v>11</v>
      </c>
      <c r="E35" s="33">
        <f>E20+E33</f>
        <v>160354.43500000006</v>
      </c>
    </row>
    <row r="36" spans="1:5" x14ac:dyDescent="0.3">
      <c r="A36" s="11"/>
      <c r="B36" s="10"/>
      <c r="D36" s="25"/>
      <c r="E36" s="26"/>
    </row>
    <row r="37" spans="1:5" ht="15" thickBot="1" x14ac:dyDescent="0.35">
      <c r="A37" s="11"/>
      <c r="B37" s="10"/>
      <c r="D37" s="25"/>
      <c r="E37" s="26"/>
    </row>
    <row r="38" spans="1:5" ht="25.8" x14ac:dyDescent="0.5">
      <c r="A38" s="12" t="s">
        <v>14</v>
      </c>
      <c r="B38" s="13"/>
      <c r="C38" s="3"/>
      <c r="D38" s="27"/>
      <c r="E38" s="28"/>
    </row>
    <row r="39" spans="1:5" x14ac:dyDescent="0.3">
      <c r="A39" s="14"/>
      <c r="B39" s="15"/>
      <c r="C39" s="5"/>
      <c r="D39" s="29"/>
      <c r="E39" s="30"/>
    </row>
    <row r="40" spans="1:5" x14ac:dyDescent="0.3">
      <c r="A40" s="16" t="s">
        <v>13</v>
      </c>
      <c r="B40" s="17">
        <f>B25*1.015</f>
        <v>485824.2334749999</v>
      </c>
      <c r="C40" s="5"/>
      <c r="D40" s="29"/>
      <c r="E40" s="30"/>
    </row>
    <row r="41" spans="1:5" x14ac:dyDescent="0.3">
      <c r="A41" s="14"/>
      <c r="B41" s="15"/>
      <c r="C41" s="5"/>
      <c r="D41" s="29"/>
      <c r="E41" s="30"/>
    </row>
    <row r="42" spans="1:5" x14ac:dyDescent="0.3">
      <c r="A42" s="14" t="s">
        <v>4</v>
      </c>
      <c r="B42" s="15">
        <f>B27+B32</f>
        <v>436000</v>
      </c>
      <c r="C42" s="5"/>
      <c r="D42" s="29"/>
      <c r="E42" s="30"/>
    </row>
    <row r="43" spans="1:5" x14ac:dyDescent="0.3">
      <c r="A43" s="14"/>
      <c r="B43" s="15"/>
      <c r="C43" s="5"/>
      <c r="D43" s="29"/>
      <c r="E43" s="30"/>
    </row>
    <row r="44" spans="1:5" x14ac:dyDescent="0.3">
      <c r="A44" s="18" t="s">
        <v>5</v>
      </c>
      <c r="B44" s="19">
        <f>B40-B42</f>
        <v>49824.233474999899</v>
      </c>
      <c r="C44" s="5"/>
      <c r="D44" s="29"/>
      <c r="E44" s="30"/>
    </row>
    <row r="45" spans="1:5" x14ac:dyDescent="0.3">
      <c r="A45" s="14"/>
      <c r="B45" s="15"/>
      <c r="C45" s="5"/>
      <c r="D45" s="29"/>
      <c r="E45" s="30"/>
    </row>
    <row r="46" spans="1:5" x14ac:dyDescent="0.3">
      <c r="A46" s="20" t="s">
        <v>6</v>
      </c>
      <c r="B46" s="15"/>
      <c r="C46" s="5"/>
      <c r="D46" s="29"/>
      <c r="E46" s="30"/>
    </row>
    <row r="47" spans="1:5" x14ac:dyDescent="0.3">
      <c r="A47" s="21" t="s">
        <v>7</v>
      </c>
      <c r="B47" s="15">
        <v>48000</v>
      </c>
      <c r="C47" s="5"/>
      <c r="D47" s="29"/>
      <c r="E47" s="30"/>
    </row>
    <row r="48" spans="1:5" x14ac:dyDescent="0.3">
      <c r="A48" s="21" t="s">
        <v>9</v>
      </c>
      <c r="B48" s="15">
        <f>B44-B47</f>
        <v>1824.233474999899</v>
      </c>
      <c r="C48" s="5"/>
      <c r="D48" s="31" t="s">
        <v>10</v>
      </c>
      <c r="E48" s="30">
        <f>-B48</f>
        <v>-1824.233474999899</v>
      </c>
    </row>
    <row r="49" spans="1:5" x14ac:dyDescent="0.3">
      <c r="A49" s="14"/>
      <c r="B49" s="15"/>
      <c r="C49" s="5"/>
      <c r="D49" s="29"/>
      <c r="E49" s="30"/>
    </row>
    <row r="50" spans="1:5" ht="15" thickBot="1" x14ac:dyDescent="0.35">
      <c r="A50" s="22"/>
      <c r="B50" s="23"/>
      <c r="C50" s="7"/>
      <c r="D50" s="32" t="s">
        <v>11</v>
      </c>
      <c r="E50" s="33">
        <f>E35+E48</f>
        <v>158530.20152500016</v>
      </c>
    </row>
  </sheetData>
  <mergeCells count="10">
    <mergeCell ref="I9:J9"/>
    <mergeCell ref="I10:J10"/>
    <mergeCell ref="I11:J11"/>
    <mergeCell ref="I12:J12"/>
    <mergeCell ref="A2:E2"/>
    <mergeCell ref="H2:O2"/>
    <mergeCell ref="H4:O4"/>
    <mergeCell ref="I5:J5"/>
    <mergeCell ref="I7:J7"/>
    <mergeCell ref="I8:J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Creekside Covenant Church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Hjelmervik</dc:creator>
  <cp:lastModifiedBy>Mark Hjelmervik</cp:lastModifiedBy>
  <dcterms:created xsi:type="dcterms:W3CDTF">2021-07-12T19:26:02Z</dcterms:created>
  <dcterms:modified xsi:type="dcterms:W3CDTF">2021-07-29T16:14:16Z</dcterms:modified>
</cp:coreProperties>
</file>